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23256" windowHeight="9780"/>
  </bookViews>
  <sheets>
    <sheet name="Bid Form" sheetId="1" r:id="rId1"/>
  </sheets>
  <externalReferences>
    <externalReference r:id="rId2"/>
  </externalReferences>
  <definedNames>
    <definedName name="CertificationNumber">[1]Setup!$F$7</definedName>
    <definedName name="ContractNumber">[1]Setup!$L$9</definedName>
    <definedName name="ContractorName">[1]Setup!$F$5</definedName>
    <definedName name="FinancialIDNumber">[1]Setup!$F$9</definedName>
    <definedName name="PayItemDataRange1" localSheetId="0">#REF!</definedName>
    <definedName name="PayItemDataRange1">#REF!</definedName>
    <definedName name="PayItemDataRange2" localSheetId="0">#REF!</definedName>
    <definedName name="PayItemDataRange2">#REF!</definedName>
    <definedName name="PayItemDataRange3" localSheetId="0">#REF!</definedName>
    <definedName name="PayItemDataRange3">#REF!</definedName>
    <definedName name="PayItemDataRange4" localSheetId="0">#REF!</definedName>
    <definedName name="PayItemDataRange4">#REF!</definedName>
    <definedName name="PayItemDataRange5" localSheetId="0">#REF!</definedName>
    <definedName name="PayItemDataRange5">#REF!</definedName>
    <definedName name="PayItemNumber1">[1]Setup!$C$15</definedName>
    <definedName name="PayItemNumber2">[1]Setup!$C$18</definedName>
    <definedName name="PayItemNumber3">[1]Setup!$C$21</definedName>
    <definedName name="PayItemNumber4">[1]Setup!$C$24</definedName>
    <definedName name="PayItemNumber5">[1]Setup!$C$27</definedName>
    <definedName name="PayItemRange1" localSheetId="0">#REF!</definedName>
    <definedName name="PayItemRange1">#REF!</definedName>
    <definedName name="PayItemRange2" localSheetId="0">#REF!</definedName>
    <definedName name="PayItemRange2">#REF!</definedName>
    <definedName name="PayItemRange3" localSheetId="0">#REF!</definedName>
    <definedName name="PayItemRange3">#REF!</definedName>
    <definedName name="PayItemRange4" localSheetId="0">#REF!</definedName>
    <definedName name="PayItemRange4">#REF!</definedName>
    <definedName name="PayItemRange5" localSheetId="0">#REF!</definedName>
    <definedName name="PayItemRange5">#REF!</definedName>
    <definedName name="PayItemUnitsSystem">[1]Setup!$C$34</definedName>
    <definedName name="_xlnm.Print_Area" localSheetId="0">'Bid Form'!$A$1:$I$55</definedName>
    <definedName name="_xlnm.Print_Area">#REF!</definedName>
    <definedName name="_xlnm.Print_Titles" localSheetId="0">'Bid Form'!$1:$2</definedName>
    <definedName name="StateRoadNumber">[1]Setup!$S$7</definedName>
  </definedNames>
  <calcPr calcId="145621"/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4" i="1"/>
  <c r="I3" i="1"/>
  <c r="G37" i="1" l="1"/>
  <c r="I37" i="1" s="1"/>
  <c r="G26" i="1"/>
  <c r="I26" i="1" s="1"/>
  <c r="G5" i="1"/>
  <c r="I5" i="1" s="1"/>
  <c r="I53" i="1" s="1"/>
</calcChain>
</file>

<file path=xl/sharedStrings.xml><?xml version="1.0" encoding="utf-8"?>
<sst xmlns="http://schemas.openxmlformats.org/spreadsheetml/2006/main" count="107" uniqueCount="66">
  <si>
    <t>UNIT</t>
  </si>
  <si>
    <t>QUANTITY</t>
  </si>
  <si>
    <t>MOBILIZATION</t>
  </si>
  <si>
    <t>LS</t>
  </si>
  <si>
    <t>MAINTENANCE OF TRAFFIC</t>
  </si>
  <si>
    <t>SEDIMENT BARRIER</t>
  </si>
  <si>
    <t>LF</t>
  </si>
  <si>
    <t>FLOATING TURBIDITY BARRIER</t>
  </si>
  <si>
    <t>SOIL TRACKING PREVENTION DEVICE</t>
  </si>
  <si>
    <t>EA</t>
  </si>
  <si>
    <t>CLEARING &amp; GRUBBING</t>
  </si>
  <si>
    <t>AC</t>
  </si>
  <si>
    <t>CY</t>
  </si>
  <si>
    <t>BORROW EXCAVATION, TRUCK MEASURE</t>
  </si>
  <si>
    <t>GRASS PAVER PARKING AREA, COMPLETE</t>
  </si>
  <si>
    <t>SY</t>
  </si>
  <si>
    <t xml:space="preserve">GEOSYNTHETIC REINF </t>
  </si>
  <si>
    <t>CELLULAR CONFINEMENT FOR SOIL STABILIZATION</t>
  </si>
  <si>
    <t>TYPE B STABILIZATION</t>
  </si>
  <si>
    <t>PREPARED SOIL LAYER, FINISH SOIL, 6"</t>
  </si>
  <si>
    <t>CONCRETE WHEEL STOP</t>
  </si>
  <si>
    <t>AS</t>
  </si>
  <si>
    <t>6' WIDE BIKE RACK</t>
  </si>
  <si>
    <t>CRUSHED SHELL PATH - MATERIAL</t>
  </si>
  <si>
    <t>TN</t>
  </si>
  <si>
    <t>TIMBER BOARDWALK - COMPLETE</t>
  </si>
  <si>
    <t>SF</t>
  </si>
  <si>
    <t>KIOSK, COMPLETE INCLUDING FOUNDATION</t>
  </si>
  <si>
    <t>TYPE C INLET</t>
  </si>
  <si>
    <t>TYPE P STORM MANHOLE</t>
  </si>
  <si>
    <t>SAND CEMENT BAG HEADWALL, COMPLETE</t>
  </si>
  <si>
    <t>12" ADS SINGLEWALL CORRUGATED HDPE OR EQUAL</t>
  </si>
  <si>
    <t>PIPE CULVERT, ROUND 18" RCP</t>
  </si>
  <si>
    <t>U-ENDWALL WITH GRATE, STD 260, 1:4 SLOPE, 18"</t>
  </si>
  <si>
    <t>EROSION CONTROL BLANKET</t>
  </si>
  <si>
    <t>RUBBLE RIP RAP, DITCH LINING</t>
  </si>
  <si>
    <t>BOLLARDS</t>
  </si>
  <si>
    <t>CONCRETE SIDEWALK AND DRIVEWAYS, 4" THICK</t>
  </si>
  <si>
    <t>CONCRETE SIDEWALK AND DRIVEWAYS, 6" THICK</t>
  </si>
  <si>
    <t>DETECTABLE WARNINGS</t>
  </si>
  <si>
    <t>CONCRETE CLASS NS, GRAVITY WALL (INDEX 6011, SCHEME 1)</t>
  </si>
  <si>
    <t>PIPE HANDRAIL-GUIDERAIL, ALUMINUM</t>
  </si>
  <si>
    <t>DOUBLE RAIL WOOD FENCE</t>
  </si>
  <si>
    <t>FENCE GATE, SGL, 0-6.0' OPENING</t>
  </si>
  <si>
    <t>PERFORMANCE TURF, SOD</t>
  </si>
  <si>
    <t>GRASS SEED</t>
  </si>
  <si>
    <t>MULCH BALE</t>
  </si>
  <si>
    <t>LIVE OAK</t>
  </si>
  <si>
    <t>BALD CYPRESS</t>
  </si>
  <si>
    <t>SOUTHERN MAGNOLIA</t>
  </si>
  <si>
    <t>EASTERN REDBUD</t>
  </si>
  <si>
    <t>WALTER'S VIRBURNUM</t>
  </si>
  <si>
    <t>WAX MYRTLE</t>
  </si>
  <si>
    <t>YELLOW AFRICAN IRIS</t>
  </si>
  <si>
    <t>SINGLE POST SIGN, F&amp;I, UP TO 12 SF</t>
  </si>
  <si>
    <t>SINGLE POST SIGN, RELOCATE</t>
  </si>
  <si>
    <t>SINGLE POST SIGN, REMOVE</t>
  </si>
  <si>
    <t>PAVEMENT MARKINGS</t>
  </si>
  <si>
    <t>GRAND TOTAL</t>
  </si>
  <si>
    <t>REGULAR EXCAVATION</t>
  </si>
  <si>
    <t>PAVILION, COMPLETE INCLUDING FOUNDATION</t>
  </si>
  <si>
    <t>UNDERDRAIN SWALE, INCLUDING HDPE, GRAVEL, CLEANOUTS &amp; FITTINGS</t>
  </si>
  <si>
    <t>PAY ITEMS</t>
  </si>
  <si>
    <t>UNIT COST</t>
  </si>
  <si>
    <t>TOTAL COST</t>
  </si>
  <si>
    <r>
      <rPr>
        <sz val="10"/>
        <color rgb="FFFF0000"/>
        <rFont val="Arial"/>
        <family val="2"/>
      </rPr>
      <t>UPDATED</t>
    </r>
    <r>
      <rPr>
        <sz val="10"/>
        <rFont val="Arial"/>
        <family val="2"/>
      </rPr>
      <t xml:space="preserve"> OKEEHEEPKEE PRAIRIE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</si>
</sst>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#,##0.0"/>
    <numFmt numFmtId="167" formatCode="0.000"/>
  </numFmts>
  <fonts count="6">
    <font>
      <sz val="10"/>
      <name val="Arial"/>
      <family val="2"/>
    </font>
    <font>
      <sz val="10"/>
      <name val="Arial"/>
      <family val="2"/>
    </font>
    <font>
      <sz val="12"/>
      <name val="Arial MT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49" fontId="0" fillId="0" borderId="0" xfId="2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8" fontId="0" fillId="0" borderId="0" xfId="0" applyNumberFormat="1" applyFont="1" applyFill="1"/>
    <xf numFmtId="3" fontId="4" fillId="0" borderId="0" xfId="2" applyNumberFormat="1" applyFont="1" applyFill="1" applyAlignment="1">
      <alignment horizontal="center"/>
    </xf>
    <xf numFmtId="7" fontId="4" fillId="0" borderId="0" xfId="1" applyNumberFormat="1" applyFont="1" applyFill="1" applyAlignment="1">
      <alignment horizontal="center" vertical="center"/>
    </xf>
    <xf numFmtId="7" fontId="0" fillId="0" borderId="0" xfId="1" applyNumberFormat="1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7" fontId="0" fillId="0" borderId="0" xfId="1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7" fontId="5" fillId="0" borderId="0" xfId="1" applyNumberFormat="1" applyFont="1" applyFill="1" applyBorder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4" xfId="1" applyNumberFormat="1" applyFont="1" applyFill="1" applyBorder="1" applyAlignment="1" applyProtection="1">
      <alignment horizontal="center" vertical="center"/>
      <protection locked="0"/>
    </xf>
    <xf numFmtId="164" fontId="0" fillId="0" borderId="23" xfId="1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horizontal="center" vertical="center"/>
    </xf>
    <xf numFmtId="164" fontId="0" fillId="0" borderId="20" xfId="0" applyNumberFormat="1" applyFont="1" applyFill="1" applyBorder="1" applyAlignment="1" applyProtection="1">
      <alignment horizontal="center" vertical="center"/>
    </xf>
    <xf numFmtId="7" fontId="0" fillId="0" borderId="26" xfId="1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49" fontId="0" fillId="0" borderId="3" xfId="2" applyNumberFormat="1" applyFont="1" applyFill="1" applyBorder="1" applyAlignment="1" applyProtection="1">
      <alignment horizontal="center" vertical="center"/>
    </xf>
    <xf numFmtId="3" fontId="0" fillId="0" borderId="3" xfId="2" applyNumberFormat="1" applyFont="1" applyFill="1" applyBorder="1" applyAlignment="1" applyProtection="1">
      <alignment horizontal="center" vertical="center"/>
    </xf>
    <xf numFmtId="4" fontId="0" fillId="0" borderId="3" xfId="2" applyNumberFormat="1" applyFont="1" applyFill="1" applyBorder="1" applyAlignment="1" applyProtection="1">
      <alignment horizontal="center" vertical="center"/>
    </xf>
    <xf numFmtId="1" fontId="0" fillId="0" borderId="3" xfId="2" applyNumberFormat="1" applyFont="1" applyFill="1" applyBorder="1" applyAlignment="1" applyProtection="1">
      <alignment horizontal="center" vertical="center"/>
    </xf>
    <xf numFmtId="165" fontId="0" fillId="0" borderId="3" xfId="2" applyNumberFormat="1" applyFont="1" applyFill="1" applyBorder="1" applyAlignment="1" applyProtection="1">
      <alignment horizontal="center" vertical="center"/>
    </xf>
    <xf numFmtId="166" fontId="0" fillId="0" borderId="3" xfId="2" applyNumberFormat="1" applyFont="1" applyFill="1" applyBorder="1" applyAlignment="1" applyProtection="1">
      <alignment horizontal="center" vertical="center"/>
    </xf>
    <xf numFmtId="0" fontId="0" fillId="0" borderId="3" xfId="2" applyNumberFormat="1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3" fontId="0" fillId="0" borderId="22" xfId="2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0" fontId="0" fillId="0" borderId="11" xfId="0" applyNumberFormat="1" applyFon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4" xfId="0" applyFont="1" applyBorder="1" applyProtection="1"/>
    <xf numFmtId="0" fontId="0" fillId="0" borderId="7" xfId="0" applyFont="1" applyBorder="1" applyProtection="1"/>
    <xf numFmtId="0" fontId="0" fillId="0" borderId="15" xfId="0" applyFont="1" applyFill="1" applyBorder="1" applyAlignment="1" applyProtection="1">
      <alignment horizontal="center" vertical="center"/>
    </xf>
    <xf numFmtId="0" fontId="0" fillId="0" borderId="16" xfId="0" applyFont="1" applyBorder="1" applyProtection="1"/>
    <xf numFmtId="0" fontId="0" fillId="0" borderId="17" xfId="0" applyFont="1" applyBorder="1" applyProtection="1"/>
    <xf numFmtId="0" fontId="0" fillId="0" borderId="9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11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9" fontId="0" fillId="0" borderId="0" xfId="1" applyNumberFormat="1" applyFont="1" applyFill="1" applyBorder="1" applyAlignment="1">
      <alignment horizontal="right" vertical="center"/>
    </xf>
    <xf numFmtId="7" fontId="5" fillId="0" borderId="24" xfId="1" applyNumberFormat="1" applyFont="1" applyFill="1" applyBorder="1" applyAlignment="1" applyProtection="1">
      <alignment horizontal="right" vertical="center"/>
    </xf>
    <xf numFmtId="7" fontId="5" fillId="0" borderId="25" xfId="1" applyNumberFormat="1" applyFont="1" applyFill="1" applyBorder="1" applyAlignment="1" applyProtection="1">
      <alignment horizontal="right"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22" xfId="0" applyFont="1" applyFill="1" applyBorder="1" applyAlignment="1" applyProtection="1">
      <alignment horizontal="left" vertical="center"/>
    </xf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0_Current_Projects\1007C_Lakeside%20Drive%20Drainage%20Phase%20II%20Final%20Design&amp;Permitting\culvert%20replacement\0102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0102 60"/>
      <sheetName val="Template"/>
      <sheetName val="Accuracy"/>
    </sheetNames>
    <sheetDataSet>
      <sheetData sheetId="0">
        <row r="7">
          <cell r="J7" t="str">
            <v>0102 60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topLeftCell="A13" zoomScaleNormal="100" zoomScaleSheetLayoutView="100" workbookViewId="0">
      <selection activeCell="I7" sqref="I7"/>
    </sheetView>
  </sheetViews>
  <sheetFormatPr defaultColWidth="9.109375" defaultRowHeight="13.2"/>
  <cols>
    <col min="1" max="1" width="13" style="2" customWidth="1"/>
    <col min="2" max="4" width="9.109375" style="2" customWidth="1"/>
    <col min="5" max="5" width="36.33203125" style="2" customWidth="1"/>
    <col min="6" max="6" width="5.6640625" style="2" bestFit="1" customWidth="1"/>
    <col min="7" max="7" width="11.109375" style="16" bestFit="1" customWidth="1"/>
    <col min="8" max="8" width="14.6640625" style="16" customWidth="1"/>
    <col min="9" max="9" width="17.33203125" style="20" customWidth="1"/>
    <col min="10" max="10" width="14.33203125" style="2" customWidth="1"/>
    <col min="11" max="12" width="9.109375" style="2"/>
    <col min="13" max="13" width="10.5546875" style="2" bestFit="1" customWidth="1"/>
    <col min="14" max="16384" width="9.109375" style="2"/>
  </cols>
  <sheetData>
    <row r="1" spans="1:11" ht="13.8" thickTop="1">
      <c r="A1" s="53" t="s">
        <v>65</v>
      </c>
      <c r="B1" s="54"/>
      <c r="C1" s="54"/>
      <c r="D1" s="54"/>
      <c r="E1" s="55"/>
      <c r="F1" s="69" t="s">
        <v>0</v>
      </c>
      <c r="G1" s="71" t="s">
        <v>1</v>
      </c>
      <c r="H1" s="44" t="s">
        <v>63</v>
      </c>
      <c r="I1" s="46" t="s">
        <v>64</v>
      </c>
    </row>
    <row r="2" spans="1:11" ht="13.8" thickBot="1">
      <c r="A2" s="56" t="s">
        <v>62</v>
      </c>
      <c r="B2" s="57"/>
      <c r="C2" s="57"/>
      <c r="D2" s="57"/>
      <c r="E2" s="58"/>
      <c r="F2" s="70"/>
      <c r="G2" s="72"/>
      <c r="H2" s="45"/>
      <c r="I2" s="47"/>
    </row>
    <row r="3" spans="1:11">
      <c r="A3" s="59" t="s">
        <v>2</v>
      </c>
      <c r="B3" s="60"/>
      <c r="C3" s="60"/>
      <c r="D3" s="60"/>
      <c r="E3" s="60"/>
      <c r="F3" s="30" t="s">
        <v>3</v>
      </c>
      <c r="G3" s="30">
        <v>1</v>
      </c>
      <c r="H3" s="23"/>
      <c r="I3" s="27">
        <f>+G3*H3</f>
        <v>0</v>
      </c>
    </row>
    <row r="4" spans="1:11">
      <c r="A4" s="61" t="s">
        <v>4</v>
      </c>
      <c r="B4" s="62"/>
      <c r="C4" s="62"/>
      <c r="D4" s="62"/>
      <c r="E4" s="63"/>
      <c r="F4" s="31" t="s">
        <v>3</v>
      </c>
      <c r="G4" s="31">
        <v>1</v>
      </c>
      <c r="H4" s="24"/>
      <c r="I4" s="27">
        <f t="shared" ref="I4:I52" si="0">+G4*H4</f>
        <v>0</v>
      </c>
    </row>
    <row r="5" spans="1:11" s="3" customFormat="1">
      <c r="A5" s="51" t="s">
        <v>5</v>
      </c>
      <c r="B5" s="52"/>
      <c r="C5" s="52"/>
      <c r="D5" s="52"/>
      <c r="E5" s="52"/>
      <c r="F5" s="32" t="s">
        <v>6</v>
      </c>
      <c r="G5" s="33">
        <f>789+1031+499+262+971+1538+185+92+8+10+153</f>
        <v>5538</v>
      </c>
      <c r="H5" s="25"/>
      <c r="I5" s="27">
        <f t="shared" si="0"/>
        <v>0</v>
      </c>
    </row>
    <row r="6" spans="1:11" s="3" customFormat="1">
      <c r="A6" s="51" t="s">
        <v>7</v>
      </c>
      <c r="B6" s="52"/>
      <c r="C6" s="52"/>
      <c r="D6" s="52"/>
      <c r="E6" s="52"/>
      <c r="F6" s="32" t="s">
        <v>6</v>
      </c>
      <c r="G6" s="33">
        <v>306</v>
      </c>
      <c r="H6" s="25"/>
      <c r="I6" s="27">
        <f t="shared" si="0"/>
        <v>0</v>
      </c>
    </row>
    <row r="7" spans="1:11" s="3" customFormat="1">
      <c r="A7" s="51" t="s">
        <v>8</v>
      </c>
      <c r="B7" s="52"/>
      <c r="C7" s="52"/>
      <c r="D7" s="52"/>
      <c r="E7" s="52"/>
      <c r="F7" s="32" t="s">
        <v>9</v>
      </c>
      <c r="G7" s="33">
        <v>1</v>
      </c>
      <c r="H7" s="25"/>
      <c r="I7" s="27">
        <f t="shared" si="0"/>
        <v>0</v>
      </c>
    </row>
    <row r="8" spans="1:11" s="3" customFormat="1">
      <c r="A8" s="51" t="s">
        <v>10</v>
      </c>
      <c r="B8" s="52"/>
      <c r="C8" s="52"/>
      <c r="D8" s="52"/>
      <c r="E8" s="52"/>
      <c r="F8" s="32" t="s">
        <v>11</v>
      </c>
      <c r="G8" s="34">
        <v>2.25</v>
      </c>
      <c r="H8" s="25"/>
      <c r="I8" s="27">
        <f t="shared" si="0"/>
        <v>0</v>
      </c>
    </row>
    <row r="9" spans="1:11" s="3" customFormat="1">
      <c r="A9" s="51" t="s">
        <v>59</v>
      </c>
      <c r="B9" s="52"/>
      <c r="C9" s="52"/>
      <c r="D9" s="52"/>
      <c r="E9" s="52"/>
      <c r="F9" s="32" t="s">
        <v>12</v>
      </c>
      <c r="G9" s="33">
        <v>184</v>
      </c>
      <c r="H9" s="25"/>
      <c r="I9" s="27">
        <f t="shared" si="0"/>
        <v>0</v>
      </c>
    </row>
    <row r="10" spans="1:11" s="3" customFormat="1">
      <c r="A10" s="48" t="s">
        <v>13</v>
      </c>
      <c r="B10" s="49"/>
      <c r="C10" s="49"/>
      <c r="D10" s="49"/>
      <c r="E10" s="50"/>
      <c r="F10" s="32" t="s">
        <v>12</v>
      </c>
      <c r="G10" s="33">
        <v>182</v>
      </c>
      <c r="H10" s="25"/>
      <c r="I10" s="27">
        <f t="shared" si="0"/>
        <v>0</v>
      </c>
    </row>
    <row r="11" spans="1:11" s="3" customFormat="1">
      <c r="A11" s="51" t="s">
        <v>14</v>
      </c>
      <c r="B11" s="52"/>
      <c r="C11" s="52"/>
      <c r="D11" s="52"/>
      <c r="E11" s="52"/>
      <c r="F11" s="32" t="s">
        <v>15</v>
      </c>
      <c r="G11" s="33">
        <v>536</v>
      </c>
      <c r="H11" s="25"/>
      <c r="I11" s="27">
        <f t="shared" si="0"/>
        <v>0</v>
      </c>
    </row>
    <row r="12" spans="1:11" s="3" customFormat="1">
      <c r="A12" s="51" t="s">
        <v>16</v>
      </c>
      <c r="B12" s="52"/>
      <c r="C12" s="52"/>
      <c r="D12" s="52"/>
      <c r="E12" s="52"/>
      <c r="F12" s="32" t="s">
        <v>15</v>
      </c>
      <c r="G12" s="33">
        <v>5304</v>
      </c>
      <c r="H12" s="25"/>
      <c r="I12" s="27">
        <f t="shared" si="0"/>
        <v>0</v>
      </c>
    </row>
    <row r="13" spans="1:11" s="3" customFormat="1">
      <c r="A13" s="51" t="s">
        <v>17</v>
      </c>
      <c r="B13" s="52"/>
      <c r="C13" s="52"/>
      <c r="D13" s="52"/>
      <c r="E13" s="52"/>
      <c r="F13" s="32" t="s">
        <v>15</v>
      </c>
      <c r="G13" s="33">
        <v>40</v>
      </c>
      <c r="H13" s="25"/>
      <c r="I13" s="27">
        <f t="shared" si="0"/>
        <v>0</v>
      </c>
    </row>
    <row r="14" spans="1:11" s="3" customFormat="1">
      <c r="A14" s="51" t="s">
        <v>18</v>
      </c>
      <c r="B14" s="52"/>
      <c r="C14" s="52"/>
      <c r="D14" s="52"/>
      <c r="E14" s="52"/>
      <c r="F14" s="32" t="s">
        <v>15</v>
      </c>
      <c r="G14" s="33">
        <v>5186</v>
      </c>
      <c r="H14" s="25"/>
      <c r="I14" s="27">
        <f t="shared" si="0"/>
        <v>0</v>
      </c>
    </row>
    <row r="15" spans="1:11" s="4" customFormat="1">
      <c r="A15" s="51" t="s">
        <v>19</v>
      </c>
      <c r="B15" s="52"/>
      <c r="C15" s="52"/>
      <c r="D15" s="52"/>
      <c r="E15" s="52"/>
      <c r="F15" s="32" t="s">
        <v>15</v>
      </c>
      <c r="G15" s="33">
        <v>4308</v>
      </c>
      <c r="H15" s="25"/>
      <c r="I15" s="27">
        <f t="shared" si="0"/>
        <v>0</v>
      </c>
      <c r="K15" s="5"/>
    </row>
    <row r="16" spans="1:11">
      <c r="A16" s="48" t="s">
        <v>20</v>
      </c>
      <c r="B16" s="49"/>
      <c r="C16" s="49"/>
      <c r="D16" s="49"/>
      <c r="E16" s="50"/>
      <c r="F16" s="32" t="s">
        <v>21</v>
      </c>
      <c r="G16" s="33">
        <v>9</v>
      </c>
      <c r="H16" s="25"/>
      <c r="I16" s="27">
        <f t="shared" si="0"/>
        <v>0</v>
      </c>
    </row>
    <row r="17" spans="1:11">
      <c r="A17" s="48" t="s">
        <v>22</v>
      </c>
      <c r="B17" s="49"/>
      <c r="C17" s="49"/>
      <c r="D17" s="49"/>
      <c r="E17" s="50"/>
      <c r="F17" s="32" t="s">
        <v>21</v>
      </c>
      <c r="G17" s="33">
        <v>1</v>
      </c>
      <c r="H17" s="25"/>
      <c r="I17" s="27">
        <f t="shared" si="0"/>
        <v>0</v>
      </c>
    </row>
    <row r="18" spans="1:11" s="3" customFormat="1">
      <c r="A18" s="51" t="s">
        <v>23</v>
      </c>
      <c r="B18" s="52"/>
      <c r="C18" s="52"/>
      <c r="D18" s="52"/>
      <c r="E18" s="52"/>
      <c r="F18" s="32" t="s">
        <v>24</v>
      </c>
      <c r="G18" s="33">
        <v>209</v>
      </c>
      <c r="H18" s="25"/>
      <c r="I18" s="27">
        <f t="shared" si="0"/>
        <v>0</v>
      </c>
      <c r="K18" s="6"/>
    </row>
    <row r="19" spans="1:11" s="3" customFormat="1">
      <c r="A19" s="51" t="s">
        <v>25</v>
      </c>
      <c r="B19" s="52"/>
      <c r="C19" s="52"/>
      <c r="D19" s="52"/>
      <c r="E19" s="52"/>
      <c r="F19" s="32" t="s">
        <v>26</v>
      </c>
      <c r="G19" s="33">
        <v>2334</v>
      </c>
      <c r="H19" s="25"/>
      <c r="I19" s="27">
        <f t="shared" si="0"/>
        <v>0</v>
      </c>
    </row>
    <row r="20" spans="1:11">
      <c r="A20" s="48" t="s">
        <v>27</v>
      </c>
      <c r="B20" s="49"/>
      <c r="C20" s="49"/>
      <c r="D20" s="49"/>
      <c r="E20" s="50"/>
      <c r="F20" s="32" t="s">
        <v>9</v>
      </c>
      <c r="G20" s="33">
        <v>1</v>
      </c>
      <c r="H20" s="25"/>
      <c r="I20" s="27">
        <f t="shared" si="0"/>
        <v>0</v>
      </c>
    </row>
    <row r="21" spans="1:11">
      <c r="A21" s="48" t="s">
        <v>60</v>
      </c>
      <c r="B21" s="49"/>
      <c r="C21" s="49"/>
      <c r="D21" s="49"/>
      <c r="E21" s="50"/>
      <c r="F21" s="32" t="s">
        <v>9</v>
      </c>
      <c r="G21" s="33">
        <v>1</v>
      </c>
      <c r="H21" s="25"/>
      <c r="I21" s="27">
        <f t="shared" si="0"/>
        <v>0</v>
      </c>
    </row>
    <row r="22" spans="1:11">
      <c r="A22" s="41" t="s">
        <v>61</v>
      </c>
      <c r="B22" s="42"/>
      <c r="C22" s="42"/>
      <c r="D22" s="42"/>
      <c r="E22" s="43"/>
      <c r="F22" s="32" t="s">
        <v>6</v>
      </c>
      <c r="G22" s="33">
        <v>91</v>
      </c>
      <c r="H22" s="25"/>
      <c r="I22" s="27">
        <f t="shared" si="0"/>
        <v>0</v>
      </c>
    </row>
    <row r="23" spans="1:11">
      <c r="A23" s="48" t="s">
        <v>28</v>
      </c>
      <c r="B23" s="49"/>
      <c r="C23" s="49"/>
      <c r="D23" s="49"/>
      <c r="E23" s="50"/>
      <c r="F23" s="32" t="s">
        <v>9</v>
      </c>
      <c r="G23" s="33">
        <v>1</v>
      </c>
      <c r="H23" s="25"/>
      <c r="I23" s="27">
        <f t="shared" si="0"/>
        <v>0</v>
      </c>
    </row>
    <row r="24" spans="1:11">
      <c r="A24" s="48" t="s">
        <v>29</v>
      </c>
      <c r="B24" s="49"/>
      <c r="C24" s="49"/>
      <c r="D24" s="49"/>
      <c r="E24" s="50"/>
      <c r="F24" s="32" t="s">
        <v>9</v>
      </c>
      <c r="G24" s="33">
        <v>1</v>
      </c>
      <c r="H24" s="25"/>
      <c r="I24" s="27">
        <f t="shared" si="0"/>
        <v>0</v>
      </c>
    </row>
    <row r="25" spans="1:11">
      <c r="A25" s="41" t="s">
        <v>30</v>
      </c>
      <c r="B25" s="42"/>
      <c r="C25" s="42"/>
      <c r="D25" s="42"/>
      <c r="E25" s="43"/>
      <c r="F25" s="32" t="s">
        <v>9</v>
      </c>
      <c r="G25" s="33">
        <v>1</v>
      </c>
      <c r="H25" s="25"/>
      <c r="I25" s="27">
        <f t="shared" si="0"/>
        <v>0</v>
      </c>
    </row>
    <row r="26" spans="1:11">
      <c r="A26" s="41" t="s">
        <v>31</v>
      </c>
      <c r="B26" s="42"/>
      <c r="C26" s="42"/>
      <c r="D26" s="42"/>
      <c r="E26" s="43"/>
      <c r="F26" s="32" t="s">
        <v>6</v>
      </c>
      <c r="G26" s="33">
        <f>36+145</f>
        <v>181</v>
      </c>
      <c r="H26" s="25"/>
      <c r="I26" s="27">
        <f t="shared" si="0"/>
        <v>0</v>
      </c>
    </row>
    <row r="27" spans="1:11" s="3" customFormat="1">
      <c r="A27" s="64" t="s">
        <v>32</v>
      </c>
      <c r="B27" s="65"/>
      <c r="C27" s="65"/>
      <c r="D27" s="65"/>
      <c r="E27" s="65"/>
      <c r="F27" s="32" t="s">
        <v>6</v>
      </c>
      <c r="G27" s="35">
        <v>55</v>
      </c>
      <c r="H27" s="25"/>
      <c r="I27" s="27">
        <f t="shared" si="0"/>
        <v>0</v>
      </c>
    </row>
    <row r="28" spans="1:11" s="3" customFormat="1">
      <c r="A28" s="51" t="s">
        <v>33</v>
      </c>
      <c r="B28" s="52"/>
      <c r="C28" s="52"/>
      <c r="D28" s="52"/>
      <c r="E28" s="52"/>
      <c r="F28" s="32" t="s">
        <v>9</v>
      </c>
      <c r="G28" s="35">
        <v>2</v>
      </c>
      <c r="H28" s="25"/>
      <c r="I28" s="27">
        <f t="shared" si="0"/>
        <v>0</v>
      </c>
    </row>
    <row r="29" spans="1:11" s="3" customFormat="1">
      <c r="A29" s="48" t="s">
        <v>34</v>
      </c>
      <c r="B29" s="49"/>
      <c r="C29" s="49"/>
      <c r="D29" s="49"/>
      <c r="E29" s="50"/>
      <c r="F29" s="32" t="s">
        <v>26</v>
      </c>
      <c r="G29" s="35">
        <v>200</v>
      </c>
      <c r="H29" s="25"/>
      <c r="I29" s="27">
        <f t="shared" si="0"/>
        <v>0</v>
      </c>
    </row>
    <row r="30" spans="1:11" s="3" customFormat="1">
      <c r="A30" s="48" t="s">
        <v>35</v>
      </c>
      <c r="B30" s="49"/>
      <c r="C30" s="49"/>
      <c r="D30" s="49"/>
      <c r="E30" s="50"/>
      <c r="F30" s="32" t="s">
        <v>24</v>
      </c>
      <c r="G30" s="36">
        <v>4.3</v>
      </c>
      <c r="H30" s="25"/>
      <c r="I30" s="27">
        <f t="shared" si="0"/>
        <v>0</v>
      </c>
    </row>
    <row r="31" spans="1:11" s="3" customFormat="1">
      <c r="A31" s="51" t="s">
        <v>36</v>
      </c>
      <c r="B31" s="52"/>
      <c r="C31" s="52"/>
      <c r="D31" s="52"/>
      <c r="E31" s="52"/>
      <c r="F31" s="32" t="s">
        <v>9</v>
      </c>
      <c r="G31" s="35">
        <v>3</v>
      </c>
      <c r="H31" s="25"/>
      <c r="I31" s="27">
        <f t="shared" si="0"/>
        <v>0</v>
      </c>
    </row>
    <row r="32" spans="1:11" s="3" customFormat="1">
      <c r="A32" s="51" t="s">
        <v>37</v>
      </c>
      <c r="B32" s="52"/>
      <c r="C32" s="52"/>
      <c r="D32" s="52"/>
      <c r="E32" s="52"/>
      <c r="F32" s="32" t="s">
        <v>15</v>
      </c>
      <c r="G32" s="33">
        <v>400</v>
      </c>
      <c r="H32" s="25"/>
      <c r="I32" s="27">
        <f t="shared" si="0"/>
        <v>0</v>
      </c>
    </row>
    <row r="33" spans="1:10" s="3" customFormat="1">
      <c r="A33" s="51" t="s">
        <v>38</v>
      </c>
      <c r="B33" s="52"/>
      <c r="C33" s="52"/>
      <c r="D33" s="52"/>
      <c r="E33" s="52"/>
      <c r="F33" s="32" t="s">
        <v>15</v>
      </c>
      <c r="G33" s="33">
        <v>64</v>
      </c>
      <c r="H33" s="25"/>
      <c r="I33" s="27">
        <f t="shared" si="0"/>
        <v>0</v>
      </c>
    </row>
    <row r="34" spans="1:10" s="3" customFormat="1">
      <c r="A34" s="48" t="s">
        <v>39</v>
      </c>
      <c r="B34" s="49"/>
      <c r="C34" s="49"/>
      <c r="D34" s="49"/>
      <c r="E34" s="50"/>
      <c r="F34" s="32" t="s">
        <v>26</v>
      </c>
      <c r="G34" s="33">
        <v>22</v>
      </c>
      <c r="H34" s="25"/>
      <c r="I34" s="27">
        <f t="shared" si="0"/>
        <v>0</v>
      </c>
    </row>
    <row r="35" spans="1:10" s="3" customFormat="1">
      <c r="A35" s="48" t="s">
        <v>40</v>
      </c>
      <c r="B35" s="49"/>
      <c r="C35" s="49"/>
      <c r="D35" s="49"/>
      <c r="E35" s="50"/>
      <c r="F35" s="32" t="s">
        <v>12</v>
      </c>
      <c r="G35" s="37">
        <v>21.1</v>
      </c>
      <c r="H35" s="25"/>
      <c r="I35" s="27">
        <f t="shared" si="0"/>
        <v>0</v>
      </c>
    </row>
    <row r="36" spans="1:10" s="3" customFormat="1">
      <c r="A36" s="48" t="s">
        <v>41</v>
      </c>
      <c r="B36" s="49"/>
      <c r="C36" s="49"/>
      <c r="D36" s="49"/>
      <c r="E36" s="50"/>
      <c r="F36" s="32" t="s">
        <v>6</v>
      </c>
      <c r="G36" s="33">
        <v>50</v>
      </c>
      <c r="H36" s="25"/>
      <c r="I36" s="27">
        <f t="shared" si="0"/>
        <v>0</v>
      </c>
    </row>
    <row r="37" spans="1:10" s="3" customFormat="1">
      <c r="A37" s="51" t="s">
        <v>42</v>
      </c>
      <c r="B37" s="52"/>
      <c r="C37" s="52"/>
      <c r="D37" s="52"/>
      <c r="E37" s="52"/>
      <c r="F37" s="32" t="s">
        <v>6</v>
      </c>
      <c r="G37" s="33">
        <f>114+140+14+5-12</f>
        <v>261</v>
      </c>
      <c r="H37" s="25"/>
      <c r="I37" s="27">
        <f t="shared" si="0"/>
        <v>0</v>
      </c>
    </row>
    <row r="38" spans="1:10" s="3" customFormat="1">
      <c r="A38" s="51" t="s">
        <v>43</v>
      </c>
      <c r="B38" s="52"/>
      <c r="C38" s="52"/>
      <c r="D38" s="52"/>
      <c r="E38" s="52"/>
      <c r="F38" s="32" t="s">
        <v>9</v>
      </c>
      <c r="G38" s="33">
        <v>10</v>
      </c>
      <c r="H38" s="25"/>
      <c r="I38" s="27">
        <f t="shared" si="0"/>
        <v>0</v>
      </c>
      <c r="J38" s="7"/>
    </row>
    <row r="39" spans="1:10" s="3" customFormat="1">
      <c r="A39" s="51" t="s">
        <v>44</v>
      </c>
      <c r="B39" s="52"/>
      <c r="C39" s="52"/>
      <c r="D39" s="52"/>
      <c r="E39" s="52"/>
      <c r="F39" s="38" t="s">
        <v>15</v>
      </c>
      <c r="G39" s="33">
        <v>6600</v>
      </c>
      <c r="H39" s="25"/>
      <c r="I39" s="27">
        <f t="shared" si="0"/>
        <v>0</v>
      </c>
    </row>
    <row r="40" spans="1:10" s="3" customFormat="1">
      <c r="A40" s="51" t="s">
        <v>45</v>
      </c>
      <c r="B40" s="52"/>
      <c r="C40" s="52"/>
      <c r="D40" s="52"/>
      <c r="E40" s="52"/>
      <c r="F40" s="38" t="s">
        <v>3</v>
      </c>
      <c r="G40" s="33">
        <v>1</v>
      </c>
      <c r="H40" s="25"/>
      <c r="I40" s="27">
        <f t="shared" si="0"/>
        <v>0</v>
      </c>
    </row>
    <row r="41" spans="1:10" s="3" customFormat="1">
      <c r="A41" s="51" t="s">
        <v>46</v>
      </c>
      <c r="B41" s="52"/>
      <c r="C41" s="52"/>
      <c r="D41" s="52"/>
      <c r="E41" s="52"/>
      <c r="F41" s="38" t="s">
        <v>9</v>
      </c>
      <c r="G41" s="33">
        <v>250</v>
      </c>
      <c r="H41" s="25"/>
      <c r="I41" s="27">
        <f t="shared" si="0"/>
        <v>0</v>
      </c>
    </row>
    <row r="42" spans="1:10" s="3" customFormat="1">
      <c r="A42" s="51" t="s">
        <v>47</v>
      </c>
      <c r="B42" s="52"/>
      <c r="C42" s="52"/>
      <c r="D42" s="52"/>
      <c r="E42" s="52"/>
      <c r="F42" s="38" t="s">
        <v>9</v>
      </c>
      <c r="G42" s="33">
        <v>12</v>
      </c>
      <c r="H42" s="25"/>
      <c r="I42" s="27">
        <f t="shared" si="0"/>
        <v>0</v>
      </c>
    </row>
    <row r="43" spans="1:10" s="3" customFormat="1">
      <c r="A43" s="51" t="s">
        <v>48</v>
      </c>
      <c r="B43" s="52"/>
      <c r="C43" s="52"/>
      <c r="D43" s="52"/>
      <c r="E43" s="52"/>
      <c r="F43" s="38" t="s">
        <v>9</v>
      </c>
      <c r="G43" s="33">
        <v>9</v>
      </c>
      <c r="H43" s="25"/>
      <c r="I43" s="27">
        <f t="shared" si="0"/>
        <v>0</v>
      </c>
    </row>
    <row r="44" spans="1:10" s="3" customFormat="1">
      <c r="A44" s="51" t="s">
        <v>49</v>
      </c>
      <c r="B44" s="52"/>
      <c r="C44" s="52"/>
      <c r="D44" s="52"/>
      <c r="E44" s="52"/>
      <c r="F44" s="38" t="s">
        <v>9</v>
      </c>
      <c r="G44" s="33">
        <v>12</v>
      </c>
      <c r="H44" s="25"/>
      <c r="I44" s="27">
        <f t="shared" si="0"/>
        <v>0</v>
      </c>
    </row>
    <row r="45" spans="1:10" s="3" customFormat="1">
      <c r="A45" s="51" t="s">
        <v>50</v>
      </c>
      <c r="B45" s="52"/>
      <c r="C45" s="52"/>
      <c r="D45" s="52"/>
      <c r="E45" s="52"/>
      <c r="F45" s="38" t="s">
        <v>9</v>
      </c>
      <c r="G45" s="33">
        <v>13</v>
      </c>
      <c r="H45" s="25"/>
      <c r="I45" s="27">
        <f t="shared" si="0"/>
        <v>0</v>
      </c>
    </row>
    <row r="46" spans="1:10" s="3" customFormat="1">
      <c r="A46" s="51" t="s">
        <v>51</v>
      </c>
      <c r="B46" s="52"/>
      <c r="C46" s="52"/>
      <c r="D46" s="52"/>
      <c r="E46" s="52"/>
      <c r="F46" s="38" t="s">
        <v>9</v>
      </c>
      <c r="G46" s="33">
        <v>70</v>
      </c>
      <c r="H46" s="25"/>
      <c r="I46" s="27">
        <f t="shared" si="0"/>
        <v>0</v>
      </c>
    </row>
    <row r="47" spans="1:10" s="3" customFormat="1">
      <c r="A47" s="51" t="s">
        <v>52</v>
      </c>
      <c r="B47" s="52"/>
      <c r="C47" s="52"/>
      <c r="D47" s="52"/>
      <c r="E47" s="52"/>
      <c r="F47" s="38" t="s">
        <v>9</v>
      </c>
      <c r="G47" s="33">
        <v>32</v>
      </c>
      <c r="H47" s="25"/>
      <c r="I47" s="27">
        <f t="shared" si="0"/>
        <v>0</v>
      </c>
    </row>
    <row r="48" spans="1:10" s="3" customFormat="1">
      <c r="A48" s="51" t="s">
        <v>53</v>
      </c>
      <c r="B48" s="52"/>
      <c r="C48" s="52"/>
      <c r="D48" s="52"/>
      <c r="E48" s="52"/>
      <c r="F48" s="38" t="s">
        <v>9</v>
      </c>
      <c r="G48" s="33">
        <v>232</v>
      </c>
      <c r="H48" s="25"/>
      <c r="I48" s="27">
        <f t="shared" si="0"/>
        <v>0</v>
      </c>
    </row>
    <row r="49" spans="1:9">
      <c r="A49" s="51" t="s">
        <v>54</v>
      </c>
      <c r="B49" s="52"/>
      <c r="C49" s="52"/>
      <c r="D49" s="52"/>
      <c r="E49" s="52"/>
      <c r="F49" s="38" t="s">
        <v>21</v>
      </c>
      <c r="G49" s="33">
        <v>1</v>
      </c>
      <c r="H49" s="25"/>
      <c r="I49" s="27">
        <f t="shared" si="0"/>
        <v>0</v>
      </c>
    </row>
    <row r="50" spans="1:9">
      <c r="A50" s="51" t="s">
        <v>55</v>
      </c>
      <c r="B50" s="52"/>
      <c r="C50" s="52"/>
      <c r="D50" s="52"/>
      <c r="E50" s="52"/>
      <c r="F50" s="38" t="s">
        <v>21</v>
      </c>
      <c r="G50" s="33">
        <v>1</v>
      </c>
      <c r="H50" s="25"/>
      <c r="I50" s="27">
        <f t="shared" si="0"/>
        <v>0</v>
      </c>
    </row>
    <row r="51" spans="1:9">
      <c r="A51" s="66" t="s">
        <v>56</v>
      </c>
      <c r="B51" s="67"/>
      <c r="C51" s="67"/>
      <c r="D51" s="67"/>
      <c r="E51" s="67"/>
      <c r="F51" s="31" t="s">
        <v>21</v>
      </c>
      <c r="G51" s="33">
        <v>1</v>
      </c>
      <c r="H51" s="25"/>
      <c r="I51" s="27">
        <f t="shared" si="0"/>
        <v>0</v>
      </c>
    </row>
    <row r="52" spans="1:9" ht="13.8" thickBot="1">
      <c r="A52" s="78" t="s">
        <v>57</v>
      </c>
      <c r="B52" s="79"/>
      <c r="C52" s="79"/>
      <c r="D52" s="79"/>
      <c r="E52" s="79"/>
      <c r="F52" s="39" t="s">
        <v>3</v>
      </c>
      <c r="G52" s="40">
        <v>1</v>
      </c>
      <c r="H52" s="26"/>
      <c r="I52" s="28">
        <f t="shared" si="0"/>
        <v>0</v>
      </c>
    </row>
    <row r="53" spans="1:9" ht="13.8" thickBot="1">
      <c r="A53" s="76" t="s">
        <v>58</v>
      </c>
      <c r="B53" s="77"/>
      <c r="C53" s="77"/>
      <c r="D53" s="77"/>
      <c r="E53" s="77"/>
      <c r="F53" s="77"/>
      <c r="G53" s="77"/>
      <c r="H53" s="77"/>
      <c r="I53" s="29">
        <f>SUM(I3:I52)</f>
        <v>0</v>
      </c>
    </row>
    <row r="54" spans="1:9">
      <c r="A54" s="75"/>
      <c r="B54" s="75"/>
      <c r="C54" s="75"/>
      <c r="D54" s="75"/>
      <c r="E54" s="75"/>
      <c r="F54" s="75"/>
      <c r="G54" s="75"/>
      <c r="H54" s="75"/>
      <c r="I54" s="22"/>
    </row>
    <row r="55" spans="1:9">
      <c r="I55" s="21"/>
    </row>
    <row r="56" spans="1:9">
      <c r="A56" s="73"/>
      <c r="B56" s="73"/>
      <c r="C56" s="73"/>
      <c r="D56" s="73"/>
      <c r="E56" s="73"/>
      <c r="F56" s="1"/>
      <c r="G56" s="8"/>
      <c r="H56" s="9"/>
      <c r="I56" s="10"/>
    </row>
    <row r="57" spans="1:9">
      <c r="A57" s="73"/>
      <c r="B57" s="73"/>
      <c r="C57" s="73"/>
      <c r="D57" s="73"/>
      <c r="E57" s="73"/>
      <c r="F57" s="1"/>
      <c r="G57" s="11"/>
      <c r="H57" s="9"/>
      <c r="I57" s="10"/>
    </row>
    <row r="58" spans="1:9">
      <c r="A58" s="73"/>
      <c r="B58" s="73"/>
      <c r="C58" s="73"/>
      <c r="D58" s="73"/>
      <c r="E58" s="73"/>
      <c r="F58" s="1"/>
      <c r="G58" s="11"/>
      <c r="H58" s="9"/>
      <c r="I58" s="10"/>
    </row>
    <row r="59" spans="1:9">
      <c r="A59" s="74"/>
      <c r="B59" s="74"/>
      <c r="C59" s="74"/>
      <c r="D59" s="74"/>
      <c r="E59" s="74"/>
      <c r="F59" s="1"/>
      <c r="G59" s="8"/>
      <c r="H59" s="9"/>
      <c r="I59" s="9"/>
    </row>
    <row r="60" spans="1:9">
      <c r="A60" s="68"/>
      <c r="B60" s="68"/>
      <c r="C60" s="68"/>
      <c r="D60" s="68"/>
      <c r="E60" s="68"/>
      <c r="F60" s="12"/>
      <c r="G60" s="8"/>
      <c r="H60" s="13"/>
      <c r="I60" s="14"/>
    </row>
    <row r="61" spans="1:9">
      <c r="A61" s="68"/>
      <c r="B61" s="68"/>
      <c r="C61" s="68"/>
      <c r="D61" s="68"/>
      <c r="E61" s="68"/>
      <c r="F61" s="12"/>
      <c r="G61" s="8"/>
      <c r="H61" s="9"/>
      <c r="I61" s="9"/>
    </row>
    <row r="62" spans="1:9">
      <c r="A62" s="68"/>
      <c r="B62" s="68"/>
      <c r="C62" s="68"/>
      <c r="D62" s="68"/>
      <c r="E62" s="68"/>
      <c r="F62" s="12"/>
      <c r="G62" s="8"/>
      <c r="H62" s="9"/>
      <c r="I62" s="9"/>
    </row>
    <row r="63" spans="1:9">
      <c r="A63" s="68"/>
      <c r="B63" s="68"/>
      <c r="C63" s="68"/>
      <c r="D63" s="68"/>
      <c r="E63" s="68"/>
      <c r="F63" s="12"/>
      <c r="G63" s="8"/>
      <c r="H63" s="13"/>
      <c r="I63" s="14"/>
    </row>
    <row r="90" spans="7:9">
      <c r="G90" s="15"/>
      <c r="I90" s="17"/>
    </row>
    <row r="91" spans="7:9">
      <c r="G91" s="15"/>
      <c r="I91" s="17"/>
    </row>
    <row r="92" spans="7:9">
      <c r="G92" s="15"/>
      <c r="I92" s="17"/>
    </row>
    <row r="93" spans="7:9">
      <c r="G93" s="15"/>
      <c r="I93" s="17"/>
    </row>
    <row r="94" spans="7:9">
      <c r="G94" s="15"/>
      <c r="I94" s="17"/>
    </row>
    <row r="95" spans="7:9">
      <c r="G95" s="15"/>
      <c r="I95" s="17"/>
    </row>
    <row r="96" spans="7:9">
      <c r="G96" s="15"/>
      <c r="I96" s="17"/>
    </row>
    <row r="99" spans="7:9">
      <c r="G99" s="15"/>
      <c r="I99" s="17"/>
    </row>
    <row r="102" spans="7:9">
      <c r="G102" s="15"/>
      <c r="I102" s="17"/>
    </row>
    <row r="103" spans="7:9">
      <c r="G103" s="15"/>
      <c r="I103" s="17"/>
    </row>
    <row r="104" spans="7:9">
      <c r="G104" s="15"/>
      <c r="I104" s="17"/>
    </row>
    <row r="105" spans="7:9">
      <c r="G105" s="15"/>
      <c r="I105" s="17"/>
    </row>
    <row r="107" spans="7:9">
      <c r="G107" s="15"/>
      <c r="I107" s="17"/>
    </row>
    <row r="108" spans="7:9">
      <c r="G108" s="18"/>
      <c r="I108" s="19"/>
    </row>
    <row r="110" spans="7:9">
      <c r="G110" s="15"/>
      <c r="H110" s="15"/>
      <c r="I110" s="17"/>
    </row>
  </sheetData>
  <sheetProtection password="CC21" sheet="1" objects="1" scenarios="1"/>
  <mergeCells count="63">
    <mergeCell ref="A62:E62"/>
    <mergeCell ref="A63:E63"/>
    <mergeCell ref="F1:F2"/>
    <mergeCell ref="G1:G2"/>
    <mergeCell ref="A56:E56"/>
    <mergeCell ref="A57:E57"/>
    <mergeCell ref="A58:E58"/>
    <mergeCell ref="A59:E59"/>
    <mergeCell ref="A60:E60"/>
    <mergeCell ref="A61:E61"/>
    <mergeCell ref="A54:H54"/>
    <mergeCell ref="A53:H53"/>
    <mergeCell ref="A52:E52"/>
    <mergeCell ref="A42:E42"/>
    <mergeCell ref="A43:E43"/>
    <mergeCell ref="A49:E49"/>
    <mergeCell ref="A50:E50"/>
    <mergeCell ref="A51:E51"/>
    <mergeCell ref="A41:E41"/>
    <mergeCell ref="A44:E44"/>
    <mergeCell ref="A45:E45"/>
    <mergeCell ref="A46:E46"/>
    <mergeCell ref="A47:E47"/>
    <mergeCell ref="A48:E48"/>
    <mergeCell ref="A36:E36"/>
    <mergeCell ref="A37:E37"/>
    <mergeCell ref="A38:E38"/>
    <mergeCell ref="A39:E39"/>
    <mergeCell ref="A31:E31"/>
    <mergeCell ref="A32:E32"/>
    <mergeCell ref="A33:E33"/>
    <mergeCell ref="A34:E34"/>
    <mergeCell ref="A40:E40"/>
    <mergeCell ref="A30:E30"/>
    <mergeCell ref="A13:E13"/>
    <mergeCell ref="A14:E14"/>
    <mergeCell ref="A15:E15"/>
    <mergeCell ref="A16:E16"/>
    <mergeCell ref="A17:E17"/>
    <mergeCell ref="A18:E18"/>
    <mergeCell ref="A23:E23"/>
    <mergeCell ref="A24:E24"/>
    <mergeCell ref="A19:E19"/>
    <mergeCell ref="A20:E20"/>
    <mergeCell ref="A27:E27"/>
    <mergeCell ref="A28:E28"/>
    <mergeCell ref="A29:E29"/>
    <mergeCell ref="A35:E35"/>
    <mergeCell ref="H1:H2"/>
    <mergeCell ref="I1:I2"/>
    <mergeCell ref="A21:E21"/>
    <mergeCell ref="A12:E12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</mergeCells>
  <printOptions horizontalCentered="1" gridLines="1"/>
  <pageMargins left="0.7" right="0.7" top="0.75" bottom="0.75" header="0.3" footer="0.3"/>
  <pageSetup scale="73" orientation="portrait" horizontalDpi="300" verticalDpi="300" r:id="rId1"/>
  <headerFooter scaleWithDoc="0">
    <oddHeader>&amp;COkeeheepkee Prairie Park - PHASE I
&amp;RPage 1 of 1</oddHeader>
    <firstHeader>&amp;LLeon County Department of Public Works
Okeeheepkee Prairie Park
&amp;C&amp;"Arial,Bold"&amp;11
OPINION OF PROBABLE CONSTRUCTION COST
REGISTE, SLIGER ENGINEERING, INC. &amp;RPreliminary Cost Estimate
March 24, 2014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Marrero</dc:creator>
  <cp:lastModifiedBy>Felton Ard</cp:lastModifiedBy>
  <cp:lastPrinted>2014-12-10T17:48:07Z</cp:lastPrinted>
  <dcterms:created xsi:type="dcterms:W3CDTF">2014-12-10T15:41:28Z</dcterms:created>
  <dcterms:modified xsi:type="dcterms:W3CDTF">2015-01-15T16:51:14Z</dcterms:modified>
</cp:coreProperties>
</file>